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605" windowHeight="122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42" i="1" l="1"/>
  <c r="C41" i="1"/>
  <c r="C38" i="1" s="1"/>
  <c r="C32" i="1"/>
  <c r="C31" i="1"/>
  <c r="C28" i="1"/>
  <c r="A26" i="1"/>
  <c r="A37" i="1" s="1"/>
  <c r="C25" i="1"/>
  <c r="C24" i="1"/>
  <c r="C17" i="1"/>
  <c r="A13" i="1"/>
  <c r="A14" i="1" s="1"/>
  <c r="C21" i="1" l="1"/>
  <c r="C27" i="1"/>
  <c r="C26" i="1" s="1"/>
  <c r="C37" i="1"/>
  <c r="C16" i="1" l="1"/>
  <c r="C8" i="1" s="1"/>
</calcChain>
</file>

<file path=xl/sharedStrings.xml><?xml version="1.0" encoding="utf-8"?>
<sst xmlns="http://schemas.openxmlformats.org/spreadsheetml/2006/main" count="47" uniqueCount="28">
  <si>
    <t>(ming soʻmda)</t>
  </si>
  <si>
    <t>T/r</t>
  </si>
  <si>
    <t>Tashkilotlar nomi</t>
  </si>
  <si>
    <t>Jami ajratilgan mablagʻ miqdori</t>
  </si>
  <si>
    <t>Ijtimoiy soliq</t>
  </si>
  <si>
    <t>Oʻrta maxsus va professional taʼlim muassasalari xarajatlari (texnikumlar)</t>
  </si>
  <si>
    <t>Oʻrta maxsus va professional taʼlim muassasalari xarajatlari (litseylar)</t>
  </si>
  <si>
    <t xml:space="preserve">Huquqiy siyosat tadqiqot instituti * </t>
  </si>
  <si>
    <t>Toshkent davlat yuridik universiteti</t>
  </si>
  <si>
    <t>Stipendiya</t>
  </si>
  <si>
    <t>Malaka oshirish va qayta tayyorlash muassasalari xarajatlari</t>
  </si>
  <si>
    <t xml:space="preserve">   Yuristlar malakasini oshirish markazi</t>
  </si>
  <si>
    <t xml:space="preserve">   Yuridik kadrlarni professional oʻqitish markazi</t>
  </si>
  <si>
    <t xml:space="preserve">* Oʻzbekiston Respublikasi Prezidentining 2022-yil 15-noyabrdagi PF-247-son Farmoni bilan Tadqiqot instituti tugatilgan boʻlib, xodimlarga 2022-yil 24-noyabrdan 2023-yil 23-yanvargacha boʻlgan 2 oylik kompensatsiya toʻlovlari inobatga olingan. </t>
  </si>
  <si>
    <t xml:space="preserve">** Oʻzbekiston Respublikasi Prezidentining 2022-yil 28-noyabrdagi PF-257-son Farmoni bilan Filial, Bosh Prokuratura Akademiyasiga qoʻshib yuborildi, xodimlarga 2022-yil 30-noyabrdan 2023-yil 30-yanvargacha boʻlgan 2 oylik kompensatsiya toʻlovlari inobatga olingan. </t>
  </si>
  <si>
    <t>4-guruh xarajatlari</t>
  </si>
  <si>
    <t xml:space="preserve">Ish haqi va unga tenglashtirilgan toʻlovlar </t>
  </si>
  <si>
    <t>TAQSIMOTI</t>
  </si>
  <si>
    <t>Oʻzbekiston Respublikasi Adliya vazirligi va uning tasarrufidagi muassasalarga 2023-yil uchun byudjetdan ajratiladigan mablag‘lar</t>
  </si>
  <si>
    <t>Adliya vazirligini saqlash xarajatlari (markaziy apparat)</t>
  </si>
  <si>
    <t xml:space="preserve">Siyosiy partiyalar faoliyatini moliyalashtirish xarajatlari </t>
  </si>
  <si>
    <t>Ilmiy-tadqiqot yoʻnalishidagi muassasalarni saqlash xarajatlari</t>
  </si>
  <si>
    <t>X.Sulaymanova nomidagi Respublika sud ekspertiza markazi</t>
  </si>
  <si>
    <t xml:space="preserve">Sud ekspertiza faoliyatining moddiy texnika bazasini mustahkamlash uchun (Vazirlar Mahkamasining 2022-yil 10-yanvardagi 11-son qaroriga asosan) </t>
  </si>
  <si>
    <t>Oliy taʼlim muassasalarini saqlash xarajatlari</t>
  </si>
  <si>
    <t>TDYU ning Ixtisoslashtirilgan filiali **</t>
  </si>
  <si>
    <t>2023-yil uchun ajratiladigan mablagʻ</t>
  </si>
  <si>
    <t xml:space="preserve">Oʻzbekiston Respublikasi Adliya vazirligining  2023-yil ___ yanvardagi ___  um-son buyrugʻiga 1- ilova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</si>
</sst>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3" fontId="3" fillId="2" borderId="0" xfId="0" applyNumberFormat="1" applyFont="1" applyFill="1"/>
    <xf numFmtId="164" fontId="3" fillId="2" borderId="0" xfId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" fontId="3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3" fillId="3" borderId="0" xfId="0" applyFont="1" applyFill="1"/>
    <xf numFmtId="3" fontId="5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 indent="2"/>
    </xf>
    <xf numFmtId="3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workbookViewId="0">
      <selection activeCell="D3" sqref="D3"/>
    </sheetView>
  </sheetViews>
  <sheetFormatPr defaultColWidth="9.140625" defaultRowHeight="18.75" x14ac:dyDescent="0.3"/>
  <cols>
    <col min="1" max="1" width="4.85546875" style="9" customWidth="1"/>
    <col min="2" max="2" width="77.42578125" style="10" customWidth="1"/>
    <col min="3" max="3" width="51.5703125" style="7" customWidth="1"/>
    <col min="4" max="5" width="18.7109375" style="7" bestFit="1" customWidth="1"/>
    <col min="6" max="6" width="21.28515625" style="7" bestFit="1" customWidth="1"/>
    <col min="7" max="8" width="16.85546875" style="7" bestFit="1" customWidth="1"/>
    <col min="9" max="16384" width="9.140625" style="7"/>
  </cols>
  <sheetData>
    <row r="1" spans="1:47" ht="37.5" customHeight="1" x14ac:dyDescent="0.3">
      <c r="C1" s="19" t="s">
        <v>27</v>
      </c>
    </row>
    <row r="3" spans="1:47" ht="36.75" customHeight="1" x14ac:dyDescent="0.3">
      <c r="A3" s="32" t="s">
        <v>18</v>
      </c>
      <c r="B3" s="32"/>
      <c r="C3" s="32"/>
    </row>
    <row r="4" spans="1:47" ht="23.25" customHeight="1" x14ac:dyDescent="0.3">
      <c r="A4" s="32" t="s">
        <v>17</v>
      </c>
      <c r="B4" s="32"/>
      <c r="C4" s="32"/>
    </row>
    <row r="5" spans="1:47" x14ac:dyDescent="0.3">
      <c r="A5" s="20"/>
      <c r="B5" s="20"/>
      <c r="C5" s="20"/>
    </row>
    <row r="6" spans="1:47" ht="19.5" thickBot="1" x14ac:dyDescent="0.35">
      <c r="A6" s="11"/>
      <c r="B6" s="12"/>
      <c r="C6" s="13" t="s">
        <v>0</v>
      </c>
    </row>
    <row r="7" spans="1:47" ht="29.25" customHeight="1" thickBot="1" x14ac:dyDescent="0.35">
      <c r="A7" s="14" t="s">
        <v>1</v>
      </c>
      <c r="B7" s="25" t="s">
        <v>2</v>
      </c>
      <c r="C7" s="14" t="s">
        <v>26</v>
      </c>
      <c r="D7" s="8"/>
    </row>
    <row r="8" spans="1:47" ht="29.25" customHeight="1" x14ac:dyDescent="0.3">
      <c r="A8" s="33" t="s">
        <v>3</v>
      </c>
      <c r="B8" s="34"/>
      <c r="C8" s="31">
        <f>C9+C13+C14+C15+C16+C26+C37</f>
        <v>214785500</v>
      </c>
    </row>
    <row r="9" spans="1:47" s="15" customFormat="1" ht="26.25" customHeight="1" x14ac:dyDescent="0.3">
      <c r="A9" s="26">
        <v>1</v>
      </c>
      <c r="B9" s="21" t="s">
        <v>19</v>
      </c>
      <c r="C9" s="16">
        <f>C10+C11+C12</f>
        <v>14895389</v>
      </c>
      <c r="D9" s="1"/>
      <c r="E9" s="2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s="15" customFormat="1" x14ac:dyDescent="0.3">
      <c r="A10" s="27"/>
      <c r="B10" s="22" t="s">
        <v>16</v>
      </c>
      <c r="C10" s="17">
        <v>11631926</v>
      </c>
      <c r="D10" s="2"/>
      <c r="E10" s="2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15" customFormat="1" x14ac:dyDescent="0.3">
      <c r="A11" s="27"/>
      <c r="B11" s="22" t="s">
        <v>4</v>
      </c>
      <c r="C11" s="17">
        <v>2879356</v>
      </c>
      <c r="D11" s="2"/>
      <c r="E11" s="2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15" customFormat="1" x14ac:dyDescent="0.3">
      <c r="A12" s="27"/>
      <c r="B12" s="22" t="s">
        <v>15</v>
      </c>
      <c r="C12" s="17">
        <v>384107</v>
      </c>
      <c r="D12" s="2"/>
      <c r="E12" s="2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5" customFormat="1" ht="26.25" customHeight="1" x14ac:dyDescent="0.3">
      <c r="A13" s="26">
        <f>+A9+1</f>
        <v>2</v>
      </c>
      <c r="B13" s="21" t="s">
        <v>20</v>
      </c>
      <c r="C13" s="16">
        <v>111051811</v>
      </c>
      <c r="D13" s="2"/>
      <c r="E13" s="2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5" customFormat="1" ht="37.5" x14ac:dyDescent="0.3">
      <c r="A14" s="26">
        <f>+A13+1</f>
        <v>3</v>
      </c>
      <c r="B14" s="21" t="s">
        <v>5</v>
      </c>
      <c r="C14" s="16">
        <v>27453000</v>
      </c>
      <c r="D14" s="1"/>
      <c r="E14" s="2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5" customFormat="1" ht="37.5" x14ac:dyDescent="0.3">
      <c r="A15" s="26">
        <v>4</v>
      </c>
      <c r="B15" s="21" t="s">
        <v>6</v>
      </c>
      <c r="C15" s="16">
        <v>3911000</v>
      </c>
      <c r="D15" s="1"/>
      <c r="E15" s="2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15" customFormat="1" ht="26.25" customHeight="1" x14ac:dyDescent="0.3">
      <c r="A16" s="26">
        <v>5</v>
      </c>
      <c r="B16" s="21" t="s">
        <v>21</v>
      </c>
      <c r="C16" s="16">
        <f>C17+C21</f>
        <v>30591000</v>
      </c>
      <c r="D16" s="5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15" customFormat="1" ht="26.25" customHeight="1" x14ac:dyDescent="0.3">
      <c r="A17" s="27"/>
      <c r="B17" s="21" t="s">
        <v>7</v>
      </c>
      <c r="C17" s="16">
        <f t="shared" ref="C17" si="0">C18+C19+C20</f>
        <v>165660</v>
      </c>
      <c r="D17" s="2"/>
      <c r="E17" s="2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s="15" customFormat="1" x14ac:dyDescent="0.3">
      <c r="A18" s="27"/>
      <c r="B18" s="22" t="s">
        <v>16</v>
      </c>
      <c r="C18" s="17">
        <v>129728</v>
      </c>
      <c r="D18" s="2"/>
      <c r="E18" s="2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s="15" customFormat="1" x14ac:dyDescent="0.3">
      <c r="A19" s="27"/>
      <c r="B19" s="22" t="s">
        <v>4</v>
      </c>
      <c r="C19" s="17">
        <v>32432</v>
      </c>
      <c r="D19" s="2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s="15" customFormat="1" x14ac:dyDescent="0.3">
      <c r="A20" s="27"/>
      <c r="B20" s="22" t="s">
        <v>15</v>
      </c>
      <c r="C20" s="17">
        <v>3500</v>
      </c>
      <c r="D20" s="2"/>
      <c r="E20" s="2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s="15" customFormat="1" ht="26.25" customHeight="1" x14ac:dyDescent="0.3">
      <c r="A21" s="27"/>
      <c r="B21" s="21" t="s">
        <v>22</v>
      </c>
      <c r="C21" s="16">
        <f>C22+C23+C24+C25</f>
        <v>30425340</v>
      </c>
      <c r="D21" s="2"/>
      <c r="E21" s="2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s="15" customFormat="1" x14ac:dyDescent="0.3">
      <c r="A22" s="27"/>
      <c r="B22" s="22" t="s">
        <v>16</v>
      </c>
      <c r="C22" s="17">
        <v>9227366</v>
      </c>
      <c r="D22" s="2"/>
      <c r="E22" s="2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s="15" customFormat="1" x14ac:dyDescent="0.3">
      <c r="A23" s="27"/>
      <c r="B23" s="22" t="s">
        <v>4</v>
      </c>
      <c r="C23" s="17">
        <v>2306842</v>
      </c>
      <c r="D23" s="2"/>
      <c r="E23" s="2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s="15" customFormat="1" x14ac:dyDescent="0.3">
      <c r="A24" s="27"/>
      <c r="B24" s="22" t="s">
        <v>15</v>
      </c>
      <c r="C24" s="17">
        <f>4175273-165660</f>
        <v>4009613</v>
      </c>
      <c r="D24" s="2"/>
      <c r="E24" s="2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s="15" customFormat="1" ht="56.25" x14ac:dyDescent="0.3">
      <c r="A25" s="27"/>
      <c r="B25" s="22" t="s">
        <v>23</v>
      </c>
      <c r="C25" s="17">
        <f>14324937+556582</f>
        <v>14881519</v>
      </c>
      <c r="D25" s="2"/>
      <c r="E25" s="2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s="15" customFormat="1" ht="26.25" customHeight="1" x14ac:dyDescent="0.3">
      <c r="A26" s="26">
        <f>+A16+1</f>
        <v>6</v>
      </c>
      <c r="B26" s="21" t="s">
        <v>24</v>
      </c>
      <c r="C26" s="16">
        <f>C27+C32</f>
        <v>21372300</v>
      </c>
      <c r="D26" s="4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15" customFormat="1" ht="26.25" customHeight="1" x14ac:dyDescent="0.3">
      <c r="A27" s="27"/>
      <c r="B27" s="21" t="s">
        <v>8</v>
      </c>
      <c r="C27" s="16">
        <f>C28+C29+C30+C31</f>
        <v>18960463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15" customFormat="1" x14ac:dyDescent="0.3">
      <c r="A28" s="27"/>
      <c r="B28" s="22" t="s">
        <v>16</v>
      </c>
      <c r="C28" s="17">
        <f>612000+5022714</f>
        <v>5634714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5" customFormat="1" x14ac:dyDescent="0.3">
      <c r="A29" s="27"/>
      <c r="B29" s="22" t="s">
        <v>9</v>
      </c>
      <c r="C29" s="17">
        <v>8576269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5" customFormat="1" x14ac:dyDescent="0.3">
      <c r="A30" s="27"/>
      <c r="B30" s="22" t="s">
        <v>4</v>
      </c>
      <c r="C30" s="17">
        <v>676166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5" customFormat="1" ht="20.25" customHeight="1" x14ac:dyDescent="0.3">
      <c r="A31" s="27"/>
      <c r="B31" s="22" t="s">
        <v>15</v>
      </c>
      <c r="C31" s="17">
        <f>(6108158+277635)-1979839-330940-1700</f>
        <v>4073314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5" customFormat="1" ht="26.25" customHeight="1" x14ac:dyDescent="0.3">
      <c r="A32" s="27"/>
      <c r="B32" s="21" t="s">
        <v>25</v>
      </c>
      <c r="C32" s="16">
        <f>C33+C34+C35+C36</f>
        <v>2411837</v>
      </c>
      <c r="D32" s="3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5" customFormat="1" x14ac:dyDescent="0.3">
      <c r="A33" s="27"/>
      <c r="B33" s="22" t="s">
        <v>16</v>
      </c>
      <c r="C33" s="17">
        <v>1502000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s="15" customFormat="1" x14ac:dyDescent="0.3">
      <c r="A34" s="27"/>
      <c r="B34" s="22" t="s">
        <v>9</v>
      </c>
      <c r="C34" s="17">
        <v>340455</v>
      </c>
      <c r="D34" s="3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15" customFormat="1" x14ac:dyDescent="0.3">
      <c r="A35" s="27"/>
      <c r="B35" s="22" t="s">
        <v>4</v>
      </c>
      <c r="C35" s="17">
        <v>375282</v>
      </c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s="15" customFormat="1" x14ac:dyDescent="0.3">
      <c r="A36" s="27"/>
      <c r="B36" s="22" t="s">
        <v>15</v>
      </c>
      <c r="C36" s="17">
        <v>194100</v>
      </c>
      <c r="D36" s="3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5" customFormat="1" ht="26.25" customHeight="1" x14ac:dyDescent="0.3">
      <c r="A37" s="26">
        <f>+A26+1</f>
        <v>7</v>
      </c>
      <c r="B37" s="21" t="s">
        <v>10</v>
      </c>
      <c r="C37" s="16">
        <f>C38+C42</f>
        <v>5511000</v>
      </c>
      <c r="D37" s="1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26.25" customHeight="1" x14ac:dyDescent="0.3">
      <c r="A38" s="28"/>
      <c r="B38" s="23" t="s">
        <v>11</v>
      </c>
      <c r="C38" s="16">
        <f t="shared" ref="C38" si="1">C39+C40+C41</f>
        <v>4781349</v>
      </c>
      <c r="D38" s="6"/>
    </row>
    <row r="39" spans="1:47" x14ac:dyDescent="0.3">
      <c r="A39" s="28"/>
      <c r="B39" s="22" t="s">
        <v>16</v>
      </c>
      <c r="C39" s="17">
        <v>3220597</v>
      </c>
      <c r="D39" s="8"/>
    </row>
    <row r="40" spans="1:47" x14ac:dyDescent="0.3">
      <c r="A40" s="28"/>
      <c r="B40" s="22" t="s">
        <v>4</v>
      </c>
      <c r="C40" s="17">
        <v>805149</v>
      </c>
    </row>
    <row r="41" spans="1:47" x14ac:dyDescent="0.3">
      <c r="A41" s="28"/>
      <c r="B41" s="22" t="s">
        <v>15</v>
      </c>
      <c r="C41" s="17">
        <f>445800+309803</f>
        <v>755603</v>
      </c>
    </row>
    <row r="42" spans="1:47" ht="26.25" customHeight="1" x14ac:dyDescent="0.3">
      <c r="A42" s="28"/>
      <c r="B42" s="24" t="s">
        <v>12</v>
      </c>
      <c r="C42" s="16">
        <f t="shared" ref="C42" si="2">C43+C44+C45</f>
        <v>729651</v>
      </c>
      <c r="D42" s="8"/>
    </row>
    <row r="43" spans="1:47" x14ac:dyDescent="0.3">
      <c r="A43" s="28"/>
      <c r="B43" s="22" t="s">
        <v>16</v>
      </c>
      <c r="C43" s="17">
        <v>551428</v>
      </c>
    </row>
    <row r="44" spans="1:47" x14ac:dyDescent="0.3">
      <c r="A44" s="28"/>
      <c r="B44" s="22" t="s">
        <v>4</v>
      </c>
      <c r="C44" s="17">
        <v>121763</v>
      </c>
    </row>
    <row r="45" spans="1:47" ht="19.5" thickBot="1" x14ac:dyDescent="0.35">
      <c r="A45" s="29"/>
      <c r="B45" s="30" t="s">
        <v>15</v>
      </c>
      <c r="C45" s="18">
        <v>56460</v>
      </c>
      <c r="E45" s="2"/>
    </row>
    <row r="46" spans="1:47" ht="17.25" customHeight="1" x14ac:dyDescent="0.3"/>
    <row r="47" spans="1:47" ht="38.25" customHeight="1" x14ac:dyDescent="0.3">
      <c r="B47" s="36" t="s">
        <v>13</v>
      </c>
      <c r="C47" s="36"/>
    </row>
    <row r="48" spans="1:47" ht="38.25" customHeight="1" x14ac:dyDescent="0.3">
      <c r="B48" s="36" t="s">
        <v>14</v>
      </c>
      <c r="C48" s="36"/>
    </row>
  </sheetData>
  <mergeCells count="6">
    <mergeCell ref="A3:C3"/>
    <mergeCell ref="A8:B8"/>
    <mergeCell ref="D32:D36"/>
    <mergeCell ref="B47:C47"/>
    <mergeCell ref="B48:C48"/>
    <mergeCell ref="A4:C4"/>
  </mergeCells>
  <pageMargins left="0.51181102362204722" right="0.31496062992125984" top="0.35433070866141736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2023-01-16T05:46:10Z</dcterms:modified>
</cp:coreProperties>
</file>